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3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<sst xmlns="http://schemas.openxmlformats.org/spreadsheetml/2006/main" count="64" uniqueCount="53">
  <si>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</si>
  <si>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</si>
  <si>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</si>
  <si>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</si>
  <si>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</si>
  <si>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</si>
  <si>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</si>
  <si>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</si>
  <si>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</si>
  <si>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</si>
  <si>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</si>
  <si>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</si>
  <si>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</si>
  <si>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</si>
  <si>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</si>
  <si>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</si>
  <si>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</si>
  <si>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</si>
  <si>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</si>
  <si>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</si>
  <si>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</si>
  <si>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</si>
  <si>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</si>
  <si>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</si>
  <si>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</si>
  <si>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</si>
  <si>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</si>
  <si>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</si>
  <si>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</si>
  <si>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</si>
  <si>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</si>
  <si>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</si>
  <si>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</si>
  <si>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</si>
  <si>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</si>
  <si>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</si>
  <si>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</si>
  <si>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</si>
  <si>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</si>
  <si>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</si>
  <si>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</si>
  <si>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</si>
  <si>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</si>
  <si>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</si>
  <si>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Приложение 2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</si>
  <si>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</si>
  <si>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</si>
  <si>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</si>
  <si>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2-й кв 2015 г.</t>
  </si>
  <si>
    <t>9 месяцев 2015 года</t>
  </si>
  <si>
    <t>4 кв. 2015</t>
  </si>
  <si>
    <t>3-й кв 2015 г.</t>
  </si>
  <si>
    <t>Основные финансовые показатели ПАО «МРСК Юга»  
за 9 месяцев 2015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</si>
</sst>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#,##0.0000"/>
    <numFmt numFmtId="172" formatCode="0.0"/>
    <numFmt numFmtId="173" formatCode="0.000"/>
    <numFmt numFmtId="174" formatCode="\ #,##0&quot;    &quot;;\-#,##0&quot;    &quot;;&quot; -    &quot;;@\ "/>
    <numFmt numFmtId="175" formatCode="\ #,##0.0&quot;    &quot;;\-#,##0.0&quot;    &quot;;&quot; -    &quot;;@\ "/>
    <numFmt numFmtId="176" formatCode="\ #,##0.00&quot;    &quot;;\-#,##0.00&quot;    &quot;;&quot; -    &quot;;@\ "/>
    <numFmt numFmtId="177" formatCode="\ #,##0.0000&quot;    &quot;;\-#,##0.0000&quot;    &quot;;&quot; -    &quot;;@\ "/>
    <numFmt numFmtId="178" formatCode="0.0000000"/>
    <numFmt numFmtId="179" formatCode="0.000000000"/>
    <numFmt numFmtId="180" formatCode="#,##0\ ;[Red]\-#,##0\ "/>
    <numFmt numFmtId="181" formatCode="_-* #,##0.00_р_._-;\-* #,##0.00_р_._-;_-* \-??_р_._-;_-@_-"/>
    <numFmt numFmtId="182" formatCode="_-* #,##0_р_._-;\-* #,##0_р_._-;_-* &quot;-&quot;??_р_._-;_-@_-"/>
    <numFmt numFmtId="183" formatCode="#,##0.000"/>
    <numFmt numFmtId="184" formatCode="_(* #,##0.00_);_(* \(#,##0.00\);_(* &quot;-&quot;??_);_(@_)"/>
    <numFmt numFmtId="18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16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3%20&#1082;&#1074;%202015%20&#1075;&#1086;&#1076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%20&#1079;&#1072;%203%20&#1082;&#107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5_&#1086;&#1073;&#1097;&#1072;&#1103;%20&#1089;&#1090;&#1088;&#1091;&#1082;&#1090;&#1091;&#1088;&#1072;\&#1041;&#1080;&#1079;&#1085;&#1077;&#1089;-&#1087;&#1083;&#1072;&#1085;&#1080;&#1088;&#1086;&#1074;&#1072;&#1085;&#1080;&#1077;\&#1060;&#1072;&#1082;&#1090;\3%20&#1082;&#1074;&#1072;&#1088;&#1090;&#1072;&#1083;%202015\&#1054;&#1090;&#1095;&#1105;&#1090;_3&#1082;&#1074;_&#1052;&#1056;&#1057;&#1050;%20&#1070;&#1075;&#1072;_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105;&#1090;_3&#1082;&#1074;_&#1052;&#1056;&#1057;&#1050;%20&#1070;&#1075;&#1072;_2015.xn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0.19132323755501232</v>
          </cell>
        </row>
        <row r="7">
          <cell r="C7">
            <v>0.8434990066990827</v>
          </cell>
        </row>
        <row r="8">
          <cell r="C8">
            <v>0.030783758167015184</v>
          </cell>
        </row>
        <row r="9">
          <cell r="C9">
            <v>0.053137740210614216</v>
          </cell>
        </row>
        <row r="10">
          <cell r="C10">
            <v>0.2536182902151674</v>
          </cell>
        </row>
        <row r="11">
          <cell r="C11">
            <v>0.13597675927341715</v>
          </cell>
        </row>
        <row r="12">
          <cell r="C12">
            <v>0.04096498984783198</v>
          </cell>
        </row>
        <row r="13">
          <cell r="C13">
            <v>0</v>
          </cell>
        </row>
        <row r="14">
          <cell r="C14">
            <v>0.08416797230221347</v>
          </cell>
        </row>
        <row r="15">
          <cell r="C15">
            <v>0.037420605017796746</v>
          </cell>
        </row>
        <row r="16">
          <cell r="C16">
            <v>0.5723896272523176</v>
          </cell>
        </row>
        <row r="17">
          <cell r="C17">
            <v>0.07586309543548599</v>
          </cell>
        </row>
        <row r="18">
          <cell r="C18">
            <v>0.2329826700721284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L15">
            <v>6.811320143942812</v>
          </cell>
        </row>
        <row r="16">
          <cell r="L16">
            <v>3.429988140464061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14 Снижение ОР"/>
      <sheetName val="СБП_Общее"/>
      <sheetName val="СБП_Проверки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ценарные условия"/>
    </sheetNames>
    <sheetDataSet>
      <sheetData sheetId="5">
        <row r="26">
          <cell r="T26">
            <v>-0.029531256995765448</v>
          </cell>
        </row>
        <row r="35">
          <cell r="T35">
            <v>0.01953960611817673</v>
          </cell>
        </row>
        <row r="55">
          <cell r="T55">
            <v>140.0880871512801</v>
          </cell>
        </row>
      </sheetData>
      <sheetData sheetId="11">
        <row r="13">
          <cell r="Y13">
            <v>21659395.275071103</v>
          </cell>
        </row>
        <row r="14">
          <cell r="Y14">
            <v>134683.89698322036</v>
          </cell>
        </row>
        <row r="16">
          <cell r="Y16">
            <v>141690.017</v>
          </cell>
        </row>
        <row r="67">
          <cell r="Y67">
            <v>346396.79663432325</v>
          </cell>
        </row>
      </sheetData>
      <sheetData sheetId="15">
        <row r="79">
          <cell r="Y79">
            <v>42819235.96586763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14 Снижение ОР"/>
      <sheetName val="СБП_Общее"/>
      <sheetName val="СБП_Проверки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ценарные условия"/>
    </sheetNames>
    <sheetDataSet>
      <sheetData sheetId="6">
        <row r="176">
          <cell r="N176">
            <v>7060.499542999999</v>
          </cell>
        </row>
      </sheetData>
      <sheetData sheetId="7">
        <row r="11">
          <cell r="N11">
            <v>9504.260863858397</v>
          </cell>
        </row>
        <row r="21">
          <cell r="N21">
            <v>7899.808622716953</v>
          </cell>
        </row>
        <row r="30">
          <cell r="N30">
            <v>0.09978383865403621</v>
          </cell>
        </row>
      </sheetData>
      <sheetData sheetId="11">
        <row r="13">
          <cell r="N13">
            <v>8243112.838578792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3" t="s">
        <v>44</v>
      </c>
    </row>
    <row r="2" spans="1:2" ht="48.75" customHeight="1">
      <c r="A2" s="38" t="s">
        <v>52</v>
      </c>
      <c r="B2" s="38"/>
    </row>
    <row r="4" s="20" customFormat="1" ht="15.75">
      <c r="A4" s="19" t="s">
        <v>0</v>
      </c>
    </row>
    <row r="6" spans="1:2" ht="31.5">
      <c r="A6" s="2" t="s">
        <v>1</v>
      </c>
      <c r="B6" s="3" t="s">
        <v>49</v>
      </c>
    </row>
    <row r="7" spans="1:2" ht="15.75">
      <c r="A7" s="4" t="s">
        <v>2</v>
      </c>
      <c r="B7" s="24">
        <f>B8+B11</f>
        <v>21935769.189054325</v>
      </c>
    </row>
    <row r="8" spans="1:2" ht="15.75">
      <c r="A8" s="5" t="s">
        <v>3</v>
      </c>
      <c r="B8" s="24">
        <f>B9+B10</f>
        <v>21794079.172054324</v>
      </c>
    </row>
    <row r="9" spans="1:2" ht="15.75">
      <c r="A9" s="6" t="s">
        <v>45</v>
      </c>
      <c r="B9" s="24">
        <f>'[3]8.ОФР'!$Y$13</f>
        <v>21659395.275071103</v>
      </c>
    </row>
    <row r="10" spans="1:2" ht="15.75">
      <c r="A10" s="6" t="s">
        <v>4</v>
      </c>
      <c r="B10" s="24">
        <f>'[3]8.ОФР'!$Y$14</f>
        <v>134683.89698322036</v>
      </c>
    </row>
    <row r="11" spans="1:2" ht="15.75">
      <c r="A11" s="5" t="s">
        <v>41</v>
      </c>
      <c r="B11" s="24">
        <f>'[3]8.ОФР'!$Y$16</f>
        <v>141690.017</v>
      </c>
    </row>
    <row r="13" s="20" customFormat="1" ht="15.75">
      <c r="A13" s="19" t="s">
        <v>5</v>
      </c>
    </row>
    <row r="15" spans="1:2" ht="31.5">
      <c r="A15" s="7" t="s">
        <v>6</v>
      </c>
      <c r="B15" s="3" t="str">
        <f>$B$6</f>
        <v>9 месяцев 2015 года</v>
      </c>
    </row>
    <row r="16" spans="1:2" ht="31.5">
      <c r="A16" s="8" t="s">
        <v>7</v>
      </c>
      <c r="B16" s="25">
        <f>B9</f>
        <v>21659395.275071103</v>
      </c>
    </row>
    <row r="17" spans="1:2" ht="31.5">
      <c r="A17" s="8" t="s">
        <v>8</v>
      </c>
      <c r="B17" s="26">
        <f>B16/B7</f>
        <v>0.9874007648602936</v>
      </c>
    </row>
    <row r="19" s="20" customFormat="1" ht="15.75">
      <c r="A19" s="19" t="s">
        <v>9</v>
      </c>
    </row>
    <row r="21" spans="1:2" ht="31.5">
      <c r="A21" s="7" t="s">
        <v>6</v>
      </c>
      <c r="B21" s="3" t="str">
        <f>$B$6</f>
        <v>9 месяцев 2015 года</v>
      </c>
    </row>
    <row r="22" spans="1:2" ht="31.5">
      <c r="A22" s="8" t="s">
        <v>7</v>
      </c>
      <c r="B22" s="25">
        <f>B10</f>
        <v>134683.89698322036</v>
      </c>
    </row>
    <row r="23" spans="1:2" ht="31.5">
      <c r="A23" s="8" t="s">
        <v>8</v>
      </c>
      <c r="B23" s="26">
        <f>B22/B7</f>
        <v>0.006139921323133995</v>
      </c>
    </row>
    <row r="25" s="20" customFormat="1" ht="15.75">
      <c r="A25" s="19" t="s">
        <v>10</v>
      </c>
    </row>
    <row r="27" spans="1:2" ht="31.5">
      <c r="A27" s="9" t="s">
        <v>11</v>
      </c>
      <c r="B27" s="3" t="str">
        <f>$B$6</f>
        <v>9 месяцев 2015 года</v>
      </c>
    </row>
    <row r="28" spans="1:3" ht="15.75">
      <c r="A28" s="10" t="s">
        <v>12</v>
      </c>
      <c r="B28" s="27">
        <f>'[1]Лист1'!C6</f>
        <v>0.19132323755501232</v>
      </c>
      <c r="C28" s="21"/>
    </row>
    <row r="29" spans="1:3" ht="15.75">
      <c r="A29" s="11" t="s">
        <v>13</v>
      </c>
      <c r="B29" s="28">
        <f>'[1]Лист1'!C7</f>
        <v>0.8434990066990827</v>
      </c>
      <c r="C29" s="21"/>
    </row>
    <row r="30" spans="1:3" ht="31.5">
      <c r="A30" s="12" t="s">
        <v>14</v>
      </c>
      <c r="B30" s="28">
        <f>'[1]Лист1'!C8</f>
        <v>0.030783758167015184</v>
      </c>
      <c r="C30" s="21"/>
    </row>
    <row r="31" spans="1:3" ht="15.75">
      <c r="A31" s="11" t="s">
        <v>15</v>
      </c>
      <c r="B31" s="28">
        <f>'[1]Лист1'!C9</f>
        <v>0.053137740210614216</v>
      </c>
      <c r="C31" s="21"/>
    </row>
    <row r="32" spans="1:3" ht="15.75">
      <c r="A32" s="10" t="s">
        <v>16</v>
      </c>
      <c r="B32" s="27">
        <f>'[1]Лист1'!C10</f>
        <v>0.2536182902151674</v>
      </c>
      <c r="C32" s="21"/>
    </row>
    <row r="33" spans="1:3" ht="15.75">
      <c r="A33" s="10" t="s">
        <v>17</v>
      </c>
      <c r="B33" s="27">
        <f>'[1]Лист1'!C11</f>
        <v>0.13597675927341715</v>
      </c>
      <c r="C33" s="21"/>
    </row>
    <row r="34" spans="1:3" ht="15.75">
      <c r="A34" s="10" t="s">
        <v>18</v>
      </c>
      <c r="B34" s="27">
        <f>'[1]Лист1'!C12</f>
        <v>0.04096498984783198</v>
      </c>
      <c r="C34" s="21"/>
    </row>
    <row r="35" spans="1:3" ht="15.75">
      <c r="A35" s="10" t="s">
        <v>19</v>
      </c>
      <c r="B35" s="27">
        <f>'[1]Лист1'!C13</f>
        <v>0</v>
      </c>
      <c r="C35" s="21"/>
    </row>
    <row r="36" spans="1:3" ht="15.75">
      <c r="A36" s="10" t="s">
        <v>20</v>
      </c>
      <c r="B36" s="27">
        <f>'[1]Лист1'!C14</f>
        <v>0.08416797230221347</v>
      </c>
      <c r="C36" s="21"/>
    </row>
    <row r="37" spans="1:3" ht="15.75">
      <c r="A37" s="10" t="s">
        <v>21</v>
      </c>
      <c r="B37" s="27">
        <f>'[1]Лист1'!C15</f>
        <v>0.037420605017796746</v>
      </c>
      <c r="C37" s="21"/>
    </row>
    <row r="38" spans="1:3" ht="15.75">
      <c r="A38" s="11" t="s">
        <v>22</v>
      </c>
      <c r="B38" s="28">
        <f>'[1]Лист1'!C16</f>
        <v>0.5723896272523176</v>
      </c>
      <c r="C38" s="21"/>
    </row>
    <row r="39" spans="1:3" ht="15.75">
      <c r="A39" s="11" t="s">
        <v>23</v>
      </c>
      <c r="B39" s="28">
        <f>'[1]Лист1'!C17</f>
        <v>0.07586309543548599</v>
      </c>
      <c r="C39" s="21"/>
    </row>
    <row r="40" spans="1:3" ht="15.75">
      <c r="A40" s="11" t="s">
        <v>24</v>
      </c>
      <c r="B40" s="28">
        <f>'[1]Лист1'!C18</f>
        <v>0.2329826700721284</v>
      </c>
      <c r="C40" s="21"/>
    </row>
    <row r="42" s="20" customFormat="1" ht="15.75">
      <c r="A42" s="19" t="s">
        <v>25</v>
      </c>
    </row>
    <row r="44" spans="1:3" ht="31.5">
      <c r="A44" s="3" t="s">
        <v>11</v>
      </c>
      <c r="B44" s="3" t="str">
        <f>$B$6</f>
        <v>9 месяцев 2015 года</v>
      </c>
      <c r="C44" s="16"/>
    </row>
    <row r="45" spans="1:3" ht="15.75">
      <c r="A45" s="13" t="s">
        <v>26</v>
      </c>
      <c r="B45" s="32">
        <f>'[3]2.Оценочные показатели'!$T$26</f>
        <v>-0.029531256995765448</v>
      </c>
      <c r="C45" s="35"/>
    </row>
    <row r="46" spans="1:3" ht="15.75">
      <c r="A46" s="13" t="s">
        <v>27</v>
      </c>
      <c r="B46" s="32">
        <f>'[3]8.ОФР'!$Y$67/'[3]12.Прогнозный баланс'!$Y$79</f>
        <v>0.008089747255426171</v>
      </c>
      <c r="C46" s="34"/>
    </row>
    <row r="47" spans="1:3" ht="15.75">
      <c r="A47" s="13" t="s">
        <v>28</v>
      </c>
      <c r="B47" s="32">
        <f>'[3]2.Оценочные показатели'!$T$35</f>
        <v>0.01953960611817673</v>
      </c>
      <c r="C47" s="34"/>
    </row>
    <row r="48" ht="15.75">
      <c r="A48" s="33"/>
    </row>
    <row r="50" s="20" customFormat="1" ht="15.75">
      <c r="A50" s="19" t="s">
        <v>29</v>
      </c>
    </row>
    <row r="52" spans="1:2" ht="30" customHeight="1">
      <c r="A52" s="3" t="s">
        <v>11</v>
      </c>
      <c r="B52" s="3" t="str">
        <f>$B$6</f>
        <v>9 месяцев 2015 года</v>
      </c>
    </row>
    <row r="53" spans="1:4" ht="15.75" customHeight="1">
      <c r="A53" s="14" t="s">
        <v>30</v>
      </c>
      <c r="B53" s="22">
        <f>'[2]Лист1'!$L$15</f>
        <v>6.811320143942812</v>
      </c>
      <c r="D53" s="15"/>
    </row>
    <row r="54" spans="1:4" ht="31.5">
      <c r="A54" s="14" t="s">
        <v>31</v>
      </c>
      <c r="B54" s="22">
        <f>'[2]Лист1'!$L$16</f>
        <v>3.429988140464061</v>
      </c>
      <c r="D54" s="15"/>
    </row>
    <row r="55" spans="1:2" ht="15.75">
      <c r="A55" s="14" t="s">
        <v>47</v>
      </c>
      <c r="B55" s="31">
        <f>'[3]2.Оценочные показатели'!$T$55</f>
        <v>140.0880871512801</v>
      </c>
    </row>
    <row r="57" s="20" customFormat="1" ht="15.75">
      <c r="A57" s="19" t="s">
        <v>32</v>
      </c>
    </row>
    <row r="59" spans="1:3" ht="15.75">
      <c r="A59" s="3" t="s">
        <v>33</v>
      </c>
      <c r="B59" s="3" t="s">
        <v>34</v>
      </c>
      <c r="C59" s="3" t="s">
        <v>35</v>
      </c>
    </row>
    <row r="60" spans="1:3" ht="15.75">
      <c r="A60" s="13" t="s">
        <v>48</v>
      </c>
      <c r="B60" s="24">
        <v>6774582.837206233</v>
      </c>
      <c r="C60" s="36">
        <f>B61/B60*100</f>
        <v>111.79449174504192</v>
      </c>
    </row>
    <row r="61" spans="1:3" ht="15.75">
      <c r="A61" s="13" t="s">
        <v>51</v>
      </c>
      <c r="B61" s="24">
        <v>7573610.450701549</v>
      </c>
      <c r="C61" s="37"/>
    </row>
    <row r="63" s="20" customFormat="1" ht="15.75">
      <c r="A63" s="19" t="s">
        <v>36</v>
      </c>
    </row>
    <row r="65" spans="1:3" ht="15.75">
      <c r="A65" s="3" t="s">
        <v>33</v>
      </c>
      <c r="B65" s="3" t="s">
        <v>34</v>
      </c>
      <c r="C65" s="3" t="s">
        <v>35</v>
      </c>
    </row>
    <row r="66" spans="1:3" ht="15.75">
      <c r="A66" s="13" t="s">
        <v>48</v>
      </c>
      <c r="B66" s="24">
        <v>5764208.536</v>
      </c>
      <c r="C66" s="36">
        <f>B67/B66*100</f>
        <v>99.20533617557517</v>
      </c>
    </row>
    <row r="67" spans="1:3" ht="15.75">
      <c r="A67" s="13" t="s">
        <v>51</v>
      </c>
      <c r="B67" s="24">
        <v>5718402.456</v>
      </c>
      <c r="C67" s="37"/>
    </row>
    <row r="69" s="20" customFormat="1" ht="15.75">
      <c r="A69" s="19" t="s">
        <v>42</v>
      </c>
    </row>
    <row r="70" ht="15.75">
      <c r="C70" s="30"/>
    </row>
    <row r="71" spans="1:3" ht="15.75" customHeight="1">
      <c r="A71" s="3" t="s">
        <v>11</v>
      </c>
      <c r="B71" s="3" t="s">
        <v>50</v>
      </c>
      <c r="C71" s="16"/>
    </row>
    <row r="72" spans="1:3" ht="15.75" customHeight="1">
      <c r="A72" s="14" t="s">
        <v>37</v>
      </c>
      <c r="B72" s="24">
        <f>'[4]4.Баланс ээ'!$N$11</f>
        <v>9504.260863858397</v>
      </c>
      <c r="C72" s="17"/>
    </row>
    <row r="73" spans="1:3" ht="15.75" customHeight="1">
      <c r="A73" s="14" t="s">
        <v>46</v>
      </c>
      <c r="B73" s="24">
        <f>'[4]4.Баланс ээ'!$N$21</f>
        <v>7899.808622716953</v>
      </c>
      <c r="C73" s="18"/>
    </row>
    <row r="74" spans="1:3" ht="15.75" customHeight="1">
      <c r="A74" s="14" t="s">
        <v>38</v>
      </c>
      <c r="B74" s="24">
        <f>'[4]3.Программа реализации'!$N$176</f>
        <v>7060.499542999999</v>
      </c>
      <c r="C74" s="18"/>
    </row>
    <row r="75" spans="1:3" ht="15.75">
      <c r="A75" s="14" t="s">
        <v>39</v>
      </c>
      <c r="B75" s="29">
        <f>B77/B74/10</f>
        <v>116.74971138198391</v>
      </c>
      <c r="C75" s="18"/>
    </row>
    <row r="76" spans="1:3" ht="15.75">
      <c r="A76" s="14" t="s">
        <v>40</v>
      </c>
      <c r="B76" s="22">
        <f>'[4]4.Баланс ээ'!$N$30</f>
        <v>0.09978383865403621</v>
      </c>
      <c r="C76" s="18"/>
    </row>
    <row r="77" spans="1:3" ht="15.75">
      <c r="A77" s="14" t="s">
        <v>43</v>
      </c>
      <c r="B77" s="24">
        <f>'[4]8.ОФР'!$N$13</f>
        <v>8243112.838578792</v>
      </c>
      <c r="C77" s="18"/>
    </row>
  </sheetData>
  <sheetProtection/>
  <mergeCells count="3">
    <mergeCell ref="C66:C67"/>
    <mergeCell ref="C60:C61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2013-04-11T05:34:37Z</cp:lastPrinted>
  <dcterms:created xsi:type="dcterms:W3CDTF">2010-06-18T04:55:37Z</dcterms:created>
  <dcterms:modified xsi:type="dcterms:W3CDTF">2015-12-10T06:01:23Z</dcterms:modified>
  <cp:category/>
  <cp:version/>
  <cp:contentType/>
  <cp:contentStatus/>
</cp:coreProperties>
</file>